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ФУА МО\Отчеты\Исполнение программ\"/>
    </mc:Choice>
  </mc:AlternateContent>
  <bookViews>
    <workbookView xWindow="930" yWindow="315" windowWidth="15450" windowHeight="10260"/>
  </bookViews>
  <sheets>
    <sheet name="Бюджет" sheetId="3" r:id="rId1"/>
    <sheet name="Лист1" sheetId="4" state="hidden" r:id="rId2"/>
  </sheets>
  <definedNames>
    <definedName name="APPT" localSheetId="0">Бюджет!#REF!</definedName>
    <definedName name="FIO" localSheetId="0">Бюджет!#REF!</definedName>
    <definedName name="SIGN" localSheetId="0">Бюджет!#REF!</definedName>
    <definedName name="_xlnm.Print_Titles" localSheetId="0">Бюджет!$4:$5</definedName>
    <definedName name="_xlnm.Print_Area" localSheetId="0">Бюджет!$A$1:$I$52</definedName>
  </definedNames>
  <calcPr calcId="152511"/>
</workbook>
</file>

<file path=xl/calcChain.xml><?xml version="1.0" encoding="utf-8"?>
<calcChain xmlns="http://schemas.openxmlformats.org/spreadsheetml/2006/main">
  <c r="G36" i="3" l="1"/>
  <c r="H25" i="3"/>
  <c r="G25" i="3"/>
  <c r="I31" i="3"/>
  <c r="I32" i="3"/>
  <c r="G27" i="3"/>
  <c r="G24" i="3"/>
  <c r="I9" i="3" l="1"/>
  <c r="I26" i="3"/>
  <c r="I17" i="3"/>
  <c r="G13" i="3"/>
  <c r="G28" i="3"/>
  <c r="I22" i="3"/>
  <c r="I21" i="3"/>
  <c r="I29" i="3"/>
  <c r="H28" i="3"/>
  <c r="H13" i="3"/>
  <c r="H36" i="3" s="1"/>
  <c r="I24" i="3"/>
  <c r="I27" i="3"/>
  <c r="I23" i="3"/>
  <c r="I20" i="3"/>
  <c r="I19" i="3"/>
  <c r="I18" i="3"/>
  <c r="I16" i="3"/>
  <c r="I15" i="3"/>
  <c r="I14" i="3"/>
  <c r="I11" i="3"/>
  <c r="I10" i="3"/>
  <c r="I7" i="3"/>
  <c r="I8" i="3"/>
  <c r="I25" i="3" l="1"/>
  <c r="I28" i="3"/>
  <c r="I12" i="3"/>
  <c r="I13" i="3"/>
  <c r="I30" i="3"/>
  <c r="I33" i="3"/>
  <c r="I34" i="3"/>
  <c r="I35" i="3"/>
  <c r="I6" i="3"/>
  <c r="I36" i="3" l="1"/>
</calcChain>
</file>

<file path=xl/sharedStrings.xml><?xml version="1.0" encoding="utf-8"?>
<sst xmlns="http://schemas.openxmlformats.org/spreadsheetml/2006/main" count="185" uniqueCount="92">
  <si>
    <t>тыс. руб.</t>
  </si>
  <si>
    <t>Итого</t>
  </si>
  <si>
    <t>№</t>
  </si>
  <si>
    <t>Наименование программы</t>
  </si>
  <si>
    <t xml:space="preserve">Исполнение </t>
  </si>
  <si>
    <t xml:space="preserve">% исполнения </t>
  </si>
  <si>
    <t>4</t>
  </si>
  <si>
    <t>5</t>
  </si>
  <si>
    <t>6</t>
  </si>
  <si>
    <t>7</t>
  </si>
  <si>
    <t>СОГЛАСОВАНО:</t>
  </si>
  <si>
    <t>Начальник управления 
сводного бюджетного планирования 
министерства финансов Иркутской области</t>
  </si>
  <si>
    <t>А.В. Батюнин</t>
  </si>
  <si>
    <t>Заместитель начальник управления 
сводного бюджетного планирования - начальник сводного бюджетного отдела
министерства финансов Иркутской области</t>
  </si>
  <si>
    <t>С.А. Сидоренко</t>
  </si>
  <si>
    <t>Профилактика правонарушений на территории муниципального образования Куйтунский район на 2016-2020 годы</t>
  </si>
  <si>
    <t>Поддержка малого бизнеса на 2015-2018 гг.</t>
  </si>
  <si>
    <t>Реформирование жилищно-коммунального хозяйства муниципального образования Куйтунский район на период 2016-2020 гг.</t>
  </si>
  <si>
    <t>Молодежь Куйтунского района на 2015-2017 г.г.</t>
  </si>
  <si>
    <t>Повышение безопасности дорожного движения в муниципальном образовании Куйтунский район на 2016-2020 гг.</t>
  </si>
  <si>
    <t>Развитие физкультуры и спорта в муниципальном образовании Куйтунский район на 2015-2017 гг.</t>
  </si>
  <si>
    <t>Образование на 2015-2018 годы</t>
  </si>
  <si>
    <t>Профилактика наркомании и социально-негативных явлений на территории муниципального образования Куйтунский район на 2014-2016 гг.</t>
  </si>
  <si>
    <t>Повышение эффективности управления муниципальными финансами муниципального образования Куйтунский район на 2016-2017 годы</t>
  </si>
  <si>
    <t>Исп. Лукомская М.А. 8 (395 36) 5-18-11</t>
  </si>
  <si>
    <t>7.1.</t>
  </si>
  <si>
    <t>Подпрограмма "Дошкольное образование"</t>
  </si>
  <si>
    <t>7.2.</t>
  </si>
  <si>
    <t>Подпрограмма "Осуществление муниципальной поддержки национального проекта Образование"</t>
  </si>
  <si>
    <t>7.3.</t>
  </si>
  <si>
    <t>Подпрограмма "Дополнительное образование"</t>
  </si>
  <si>
    <t>7.4.</t>
  </si>
  <si>
    <t>Подпрограмма "Отдых, оздоровление и занятость детей"</t>
  </si>
  <si>
    <t>7.5.</t>
  </si>
  <si>
    <t>Подпрограмма "Одаренный ребенок"</t>
  </si>
  <si>
    <t>Подпрограмма "Здоровье"</t>
  </si>
  <si>
    <t>7.7.</t>
  </si>
  <si>
    <t>7.6.</t>
  </si>
  <si>
    <t>Подпрограмма "Создание условий для проведения ГИА"</t>
  </si>
  <si>
    <t>7.8.</t>
  </si>
  <si>
    <t>Подпрограмма "Школьный автобус"</t>
  </si>
  <si>
    <t>7.9.</t>
  </si>
  <si>
    <t>Подпрограмма "Противопожарная безопасность"</t>
  </si>
  <si>
    <t>Бюджетная квассификация</t>
  </si>
  <si>
    <t>ГРБС</t>
  </si>
  <si>
    <t>РзПр</t>
  </si>
  <si>
    <t>ЦСР</t>
  </si>
  <si>
    <t>ВР</t>
  </si>
  <si>
    <t>920</t>
  </si>
  <si>
    <t>0314</t>
  </si>
  <si>
    <t>70 8 00 20020</t>
  </si>
  <si>
    <t>244</t>
  </si>
  <si>
    <t>0412</t>
  </si>
  <si>
    <t>70 8 00 20300</t>
  </si>
  <si>
    <t>0502</t>
  </si>
  <si>
    <t>70 8 00 20070</t>
  </si>
  <si>
    <t>243</t>
  </si>
  <si>
    <t>0707</t>
  </si>
  <si>
    <t>70 8 00 20110</t>
  </si>
  <si>
    <t>922</t>
  </si>
  <si>
    <t>70 8 00 20130</t>
  </si>
  <si>
    <t>1101</t>
  </si>
  <si>
    <t>70 8 00 20150</t>
  </si>
  <si>
    <t>0709</t>
  </si>
  <si>
    <t>70 8 00 20220</t>
  </si>
  <si>
    <t>70 8 00 20310</t>
  </si>
  <si>
    <t>0113</t>
  </si>
  <si>
    <t>70 8 00 20360</t>
  </si>
  <si>
    <t xml:space="preserve">0709 </t>
  </si>
  <si>
    <t>70 8 00 20470</t>
  </si>
  <si>
    <t>612</t>
  </si>
  <si>
    <t>8.1.</t>
  </si>
  <si>
    <t>Н. А. Ковшарова</t>
  </si>
  <si>
    <t>814</t>
  </si>
  <si>
    <t>Устойчивое развитие муниципального образования Куйтунский район на 2014-2017 г.г. и на период до 2020 г.</t>
  </si>
  <si>
    <t>0505</t>
  </si>
  <si>
    <t>7080020420</t>
  </si>
  <si>
    <t>План на 2017 год в соответствии со сводной бюджетной росписью</t>
  </si>
  <si>
    <t>112</t>
  </si>
  <si>
    <t>Подпрограмма "Привлечение и закрепление пед.кадров"</t>
  </si>
  <si>
    <t>708 00 20220</t>
  </si>
  <si>
    <t>Подпрограмма "Информатизация системы образования"</t>
  </si>
  <si>
    <t>Подпрограмма "Поддержка инновационного развития УО"</t>
  </si>
  <si>
    <t>7.10.</t>
  </si>
  <si>
    <t>7.11.</t>
  </si>
  <si>
    <t>9.1.</t>
  </si>
  <si>
    <t>Начальник финансового управления администрации</t>
  </si>
  <si>
    <t>муниципального образования Куйтунский район</t>
  </si>
  <si>
    <t>8.2.</t>
  </si>
  <si>
    <t>414</t>
  </si>
  <si>
    <t>Информация об исполнении муниципальных программ  и подпрограмм 
муниципального образования Куйтунский район на 01.04.2017 г.</t>
  </si>
  <si>
    <t>Улучшение условий и охраны труда в муниципальном образовании Куйтунский район на 2017-2020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</si>
</sst>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%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sz val="8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right" vertical="center" wrapText="1"/>
    </xf>
    <xf numFmtId="165" fontId="2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justify"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165" fontId="4" fillId="0" borderId="1" xfId="0" applyNumberFormat="1" applyFont="1" applyBorder="1" applyAlignment="1">
      <alignment horizontal="right" vertical="center"/>
    </xf>
    <xf numFmtId="0" fontId="5" fillId="0" borderId="0" xfId="0" applyFont="1"/>
    <xf numFmtId="0" fontId="3" fillId="0" borderId="0" xfId="0" applyFont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justify"/>
    </xf>
    <xf numFmtId="0" fontId="4" fillId="0" borderId="0" xfId="0" applyFont="1" applyBorder="1"/>
    <xf numFmtId="0" fontId="5" fillId="0" borderId="0" xfId="0" applyFont="1" applyAlignment="1"/>
    <xf numFmtId="49" fontId="4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/>
    <xf numFmtId="0" fontId="1" fillId="0" borderId="0" xfId="0" applyFont="1" applyFill="1" applyBorder="1"/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16" fontId="4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justify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 vertical="center"/>
    </xf>
    <xf numFmtId="0" fontId="1" fillId="0" borderId="0" xfId="0" applyFont="1" applyBorder="1" applyAlignment="1">
      <alignment horizontal="right"/>
    </xf>
    <xf numFmtId="49" fontId="2" fillId="0" borderId="1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5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right" wrapText="1"/>
    </xf>
    <xf numFmtId="0" fontId="5" fillId="0" borderId="0" xfId="0" applyFont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52"/>
  <sheetViews>
    <sheetView showGridLines="0" tabSelected="1" view="pageBreakPreview" topLeftCell="A7" zoomScale="115" zoomScaleNormal="145" zoomScaleSheetLayoutView="115" workbookViewId="0">
      <selection activeCell="H12" sqref="H12"/>
    </sheetView>
  </sheetViews>
  <sheetFormatPr defaultColWidth="9.140625" defaultRowHeight="12.75" x14ac:dyDescent="0.2"/>
  <cols>
    <col min="1" max="1" width="7.42578125" style="12" customWidth="1"/>
    <col min="2" max="2" width="31.140625" style="12" customWidth="1"/>
    <col min="3" max="3" width="5.42578125" style="12" bestFit="1" customWidth="1"/>
    <col min="4" max="4" width="4.7109375" style="12" bestFit="1" customWidth="1"/>
    <col min="5" max="5" width="9.28515625" style="12" customWidth="1"/>
    <col min="6" max="6" width="4" style="12" customWidth="1"/>
    <col min="7" max="7" width="14" style="22" customWidth="1"/>
    <col min="8" max="8" width="10" style="12" customWidth="1"/>
    <col min="9" max="9" width="6.28515625" style="12" customWidth="1"/>
    <col min="10" max="16384" width="9.140625" style="12"/>
  </cols>
  <sheetData>
    <row r="1" spans="1:9" ht="32.25" customHeight="1" x14ac:dyDescent="0.25">
      <c r="A1" s="37" t="s">
        <v>90</v>
      </c>
      <c r="B1" s="37"/>
      <c r="C1" s="37"/>
      <c r="D1" s="37"/>
      <c r="E1" s="37"/>
      <c r="F1" s="37"/>
      <c r="G1" s="37"/>
      <c r="H1" s="37"/>
      <c r="I1" s="37"/>
    </row>
    <row r="2" spans="1:9" x14ac:dyDescent="0.2">
      <c r="B2" s="35"/>
      <c r="C2" s="35"/>
      <c r="D2" s="35"/>
      <c r="E2" s="35"/>
      <c r="F2" s="35"/>
      <c r="G2" s="36"/>
      <c r="H2" s="36"/>
      <c r="I2" s="36"/>
    </row>
    <row r="3" spans="1:9" x14ac:dyDescent="0.2">
      <c r="G3" s="19"/>
      <c r="H3" s="45" t="s">
        <v>0</v>
      </c>
      <c r="I3" s="45"/>
    </row>
    <row r="4" spans="1:9" x14ac:dyDescent="0.2">
      <c r="A4" s="38" t="s">
        <v>2</v>
      </c>
      <c r="B4" s="38" t="s">
        <v>3</v>
      </c>
      <c r="C4" s="40" t="s">
        <v>43</v>
      </c>
      <c r="D4" s="41"/>
      <c r="E4" s="41"/>
      <c r="F4" s="42"/>
      <c r="G4" s="43" t="s">
        <v>77</v>
      </c>
      <c r="H4" s="43" t="s">
        <v>4</v>
      </c>
      <c r="I4" s="43" t="s">
        <v>5</v>
      </c>
    </row>
    <row r="5" spans="1:9" ht="20.25" customHeight="1" x14ac:dyDescent="0.2">
      <c r="A5" s="39"/>
      <c r="B5" s="39"/>
      <c r="C5" s="1" t="s">
        <v>44</v>
      </c>
      <c r="D5" s="1" t="s">
        <v>45</v>
      </c>
      <c r="E5" s="1" t="s">
        <v>46</v>
      </c>
      <c r="F5" s="1" t="s">
        <v>47</v>
      </c>
      <c r="G5" s="44"/>
      <c r="H5" s="44"/>
      <c r="I5" s="44"/>
    </row>
    <row r="6" spans="1:9" ht="34.5" customHeight="1" x14ac:dyDescent="0.2">
      <c r="A6" s="3">
        <v>1</v>
      </c>
      <c r="B6" s="2" t="s">
        <v>15</v>
      </c>
      <c r="C6" s="1" t="s">
        <v>48</v>
      </c>
      <c r="D6" s="1" t="s">
        <v>49</v>
      </c>
      <c r="E6" s="1" t="s">
        <v>50</v>
      </c>
      <c r="F6" s="1" t="s">
        <v>51</v>
      </c>
      <c r="G6" s="20">
        <v>35</v>
      </c>
      <c r="H6" s="4">
        <v>0</v>
      </c>
      <c r="I6" s="5">
        <f>H6/G6</f>
        <v>0</v>
      </c>
    </row>
    <row r="7" spans="1:9" ht="18" customHeight="1" x14ac:dyDescent="0.2">
      <c r="A7" s="3">
        <v>2</v>
      </c>
      <c r="B7" s="2" t="s">
        <v>16</v>
      </c>
      <c r="C7" s="1" t="s">
        <v>48</v>
      </c>
      <c r="D7" s="1" t="s">
        <v>52</v>
      </c>
      <c r="E7" s="1" t="s">
        <v>53</v>
      </c>
      <c r="F7" s="1" t="s">
        <v>73</v>
      </c>
      <c r="G7" s="20">
        <v>570</v>
      </c>
      <c r="H7" s="4">
        <v>0</v>
      </c>
      <c r="I7" s="5">
        <f t="shared" ref="I7:I9" si="0">H7/G7</f>
        <v>0</v>
      </c>
    </row>
    <row r="8" spans="1:9" ht="37.5" customHeight="1" x14ac:dyDescent="0.2">
      <c r="A8" s="3">
        <v>3</v>
      </c>
      <c r="B8" s="2" t="s">
        <v>17</v>
      </c>
      <c r="C8" s="1" t="s">
        <v>48</v>
      </c>
      <c r="D8" s="1" t="s">
        <v>54</v>
      </c>
      <c r="E8" s="1" t="s">
        <v>55</v>
      </c>
      <c r="F8" s="1" t="s">
        <v>56</v>
      </c>
      <c r="G8" s="20">
        <v>956</v>
      </c>
      <c r="H8" s="4">
        <v>0</v>
      </c>
      <c r="I8" s="5">
        <f t="shared" si="0"/>
        <v>0</v>
      </c>
    </row>
    <row r="9" spans="1:9" ht="37.5" customHeight="1" x14ac:dyDescent="0.2">
      <c r="A9" s="3">
        <v>4</v>
      </c>
      <c r="B9" s="2" t="s">
        <v>17</v>
      </c>
      <c r="C9" s="1" t="s">
        <v>48</v>
      </c>
      <c r="D9" s="1" t="s">
        <v>54</v>
      </c>
      <c r="E9" s="1" t="s">
        <v>55</v>
      </c>
      <c r="F9" s="1" t="s">
        <v>51</v>
      </c>
      <c r="G9" s="20">
        <v>307</v>
      </c>
      <c r="H9" s="4">
        <v>0</v>
      </c>
      <c r="I9" s="5">
        <f t="shared" si="0"/>
        <v>0</v>
      </c>
    </row>
    <row r="10" spans="1:9" ht="21.75" customHeight="1" x14ac:dyDescent="0.2">
      <c r="A10" s="3" t="s">
        <v>6</v>
      </c>
      <c r="B10" s="2" t="s">
        <v>18</v>
      </c>
      <c r="C10" s="1" t="s">
        <v>48</v>
      </c>
      <c r="D10" s="1" t="s">
        <v>57</v>
      </c>
      <c r="E10" s="1" t="s">
        <v>58</v>
      </c>
      <c r="F10" s="1" t="s">
        <v>51</v>
      </c>
      <c r="G10" s="20">
        <v>571</v>
      </c>
      <c r="H10" s="4">
        <v>79</v>
      </c>
      <c r="I10" s="5">
        <f>H10/G10</f>
        <v>0.13835376532399299</v>
      </c>
    </row>
    <row r="11" spans="1:9" ht="35.25" customHeight="1" x14ac:dyDescent="0.2">
      <c r="A11" s="3" t="s">
        <v>7</v>
      </c>
      <c r="B11" s="2" t="s">
        <v>19</v>
      </c>
      <c r="C11" s="1" t="s">
        <v>59</v>
      </c>
      <c r="D11" s="1" t="s">
        <v>57</v>
      </c>
      <c r="E11" s="1" t="s">
        <v>60</v>
      </c>
      <c r="F11" s="1" t="s">
        <v>51</v>
      </c>
      <c r="G11" s="20">
        <v>8</v>
      </c>
      <c r="H11" s="4">
        <v>0</v>
      </c>
      <c r="I11" s="5">
        <f>H11/G11</f>
        <v>0</v>
      </c>
    </row>
    <row r="12" spans="1:9" ht="31.5" x14ac:dyDescent="0.2">
      <c r="A12" s="3" t="s">
        <v>8</v>
      </c>
      <c r="B12" s="2" t="s">
        <v>20</v>
      </c>
      <c r="C12" s="1" t="s">
        <v>48</v>
      </c>
      <c r="D12" s="1" t="s">
        <v>61</v>
      </c>
      <c r="E12" s="1" t="s">
        <v>62</v>
      </c>
      <c r="F12" s="1" t="s">
        <v>51</v>
      </c>
      <c r="G12" s="20">
        <v>338</v>
      </c>
      <c r="H12" s="4">
        <v>99.6</v>
      </c>
      <c r="I12" s="5">
        <f t="shared" ref="I12:I34" si="1">H12/G12</f>
        <v>0.29467455621301775</v>
      </c>
    </row>
    <row r="13" spans="1:9" ht="16.5" customHeight="1" x14ac:dyDescent="0.2">
      <c r="A13" s="24" t="s">
        <v>9</v>
      </c>
      <c r="B13" s="25" t="s">
        <v>21</v>
      </c>
      <c r="C13" s="26" t="s">
        <v>59</v>
      </c>
      <c r="D13" s="26" t="s">
        <v>63</v>
      </c>
      <c r="E13" s="26" t="s">
        <v>64</v>
      </c>
      <c r="F13" s="26" t="s">
        <v>51</v>
      </c>
      <c r="G13" s="20">
        <f>SUM(G14:G24)</f>
        <v>5058.6000000000004</v>
      </c>
      <c r="H13" s="20">
        <f>SUM(H14:H24)</f>
        <v>130</v>
      </c>
      <c r="I13" s="27">
        <f t="shared" si="1"/>
        <v>2.569880994741628E-2</v>
      </c>
    </row>
    <row r="14" spans="1:9" ht="22.5" x14ac:dyDescent="0.2">
      <c r="A14" s="6" t="s">
        <v>25</v>
      </c>
      <c r="B14" s="7" t="s">
        <v>26</v>
      </c>
      <c r="C14" s="17" t="s">
        <v>59</v>
      </c>
      <c r="D14" s="17" t="s">
        <v>63</v>
      </c>
      <c r="E14" s="17" t="s">
        <v>64</v>
      </c>
      <c r="F14" s="17" t="s">
        <v>51</v>
      </c>
      <c r="G14" s="21">
        <v>300</v>
      </c>
      <c r="H14" s="8">
        <v>0</v>
      </c>
      <c r="I14" s="9">
        <f t="shared" si="1"/>
        <v>0</v>
      </c>
    </row>
    <row r="15" spans="1:9" ht="33.75" x14ac:dyDescent="0.2">
      <c r="A15" s="6" t="s">
        <v>27</v>
      </c>
      <c r="B15" s="7" t="s">
        <v>28</v>
      </c>
      <c r="C15" s="17" t="s">
        <v>59</v>
      </c>
      <c r="D15" s="17" t="s">
        <v>63</v>
      </c>
      <c r="E15" s="17" t="s">
        <v>64</v>
      </c>
      <c r="F15" s="17" t="s">
        <v>51</v>
      </c>
      <c r="G15" s="21">
        <v>295</v>
      </c>
      <c r="H15" s="8">
        <v>0</v>
      </c>
      <c r="I15" s="9">
        <f t="shared" si="1"/>
        <v>0</v>
      </c>
    </row>
    <row r="16" spans="1:9" ht="22.5" x14ac:dyDescent="0.2">
      <c r="A16" s="6" t="s">
        <v>29</v>
      </c>
      <c r="B16" s="7" t="s">
        <v>30</v>
      </c>
      <c r="C16" s="17" t="s">
        <v>59</v>
      </c>
      <c r="D16" s="17" t="s">
        <v>63</v>
      </c>
      <c r="E16" s="17" t="s">
        <v>64</v>
      </c>
      <c r="F16" s="17" t="s">
        <v>51</v>
      </c>
      <c r="G16" s="21">
        <v>140</v>
      </c>
      <c r="H16" s="8">
        <v>0</v>
      </c>
      <c r="I16" s="9">
        <f t="shared" si="1"/>
        <v>0</v>
      </c>
    </row>
    <row r="17" spans="1:9" ht="22.5" x14ac:dyDescent="0.2">
      <c r="A17" s="6" t="s">
        <v>31</v>
      </c>
      <c r="B17" s="7" t="s">
        <v>32</v>
      </c>
      <c r="C17" s="17" t="s">
        <v>59</v>
      </c>
      <c r="D17" s="17" t="s">
        <v>63</v>
      </c>
      <c r="E17" s="17" t="s">
        <v>64</v>
      </c>
      <c r="F17" s="17" t="s">
        <v>51</v>
      </c>
      <c r="G17" s="21">
        <v>428.7</v>
      </c>
      <c r="H17" s="8">
        <v>0</v>
      </c>
      <c r="I17" s="9">
        <f t="shared" si="1"/>
        <v>0</v>
      </c>
    </row>
    <row r="18" spans="1:9" ht="22.5" x14ac:dyDescent="0.2">
      <c r="A18" s="6" t="s">
        <v>33</v>
      </c>
      <c r="B18" s="7" t="s">
        <v>34</v>
      </c>
      <c r="C18" s="17" t="s">
        <v>59</v>
      </c>
      <c r="D18" s="17" t="s">
        <v>63</v>
      </c>
      <c r="E18" s="17" t="s">
        <v>64</v>
      </c>
      <c r="F18" s="17" t="s">
        <v>51</v>
      </c>
      <c r="G18" s="21">
        <v>270</v>
      </c>
      <c r="H18" s="8">
        <v>30</v>
      </c>
      <c r="I18" s="9">
        <f t="shared" si="1"/>
        <v>0.1111111111111111</v>
      </c>
    </row>
    <row r="19" spans="1:9" ht="22.5" x14ac:dyDescent="0.2">
      <c r="A19" s="6" t="s">
        <v>37</v>
      </c>
      <c r="B19" s="7" t="s">
        <v>35</v>
      </c>
      <c r="C19" s="17" t="s">
        <v>59</v>
      </c>
      <c r="D19" s="17" t="s">
        <v>63</v>
      </c>
      <c r="E19" s="17" t="s">
        <v>64</v>
      </c>
      <c r="F19" s="17" t="s">
        <v>51</v>
      </c>
      <c r="G19" s="21">
        <v>356.4</v>
      </c>
      <c r="H19" s="8">
        <v>0</v>
      </c>
      <c r="I19" s="9">
        <f t="shared" si="1"/>
        <v>0</v>
      </c>
    </row>
    <row r="20" spans="1:9" ht="22.5" x14ac:dyDescent="0.2">
      <c r="A20" s="6" t="s">
        <v>36</v>
      </c>
      <c r="B20" s="7" t="s">
        <v>38</v>
      </c>
      <c r="C20" s="17" t="s">
        <v>59</v>
      </c>
      <c r="D20" s="17" t="s">
        <v>63</v>
      </c>
      <c r="E20" s="17" t="s">
        <v>64</v>
      </c>
      <c r="F20" s="17" t="s">
        <v>51</v>
      </c>
      <c r="G20" s="21">
        <v>200</v>
      </c>
      <c r="H20" s="8">
        <v>0</v>
      </c>
      <c r="I20" s="9">
        <f t="shared" si="1"/>
        <v>0</v>
      </c>
    </row>
    <row r="21" spans="1:9" ht="22.5" x14ac:dyDescent="0.2">
      <c r="A21" s="6" t="s">
        <v>39</v>
      </c>
      <c r="B21" s="7" t="s">
        <v>81</v>
      </c>
      <c r="C21" s="17" t="s">
        <v>59</v>
      </c>
      <c r="D21" s="17" t="s">
        <v>63</v>
      </c>
      <c r="E21" s="17" t="s">
        <v>64</v>
      </c>
      <c r="F21" s="17" t="s">
        <v>51</v>
      </c>
      <c r="G21" s="21">
        <v>280</v>
      </c>
      <c r="H21" s="8">
        <v>0</v>
      </c>
      <c r="I21" s="9">
        <f t="shared" si="1"/>
        <v>0</v>
      </c>
    </row>
    <row r="22" spans="1:9" ht="22.5" x14ac:dyDescent="0.2">
      <c r="A22" s="6" t="s">
        <v>41</v>
      </c>
      <c r="B22" s="7" t="s">
        <v>82</v>
      </c>
      <c r="C22" s="17" t="s">
        <v>59</v>
      </c>
      <c r="D22" s="17" t="s">
        <v>63</v>
      </c>
      <c r="E22" s="17" t="s">
        <v>80</v>
      </c>
      <c r="F22" s="17" t="s">
        <v>51</v>
      </c>
      <c r="G22" s="21">
        <v>150</v>
      </c>
      <c r="H22" s="8">
        <v>100</v>
      </c>
      <c r="I22" s="9">
        <f t="shared" si="1"/>
        <v>0.66666666666666663</v>
      </c>
    </row>
    <row r="23" spans="1:9" ht="22.5" x14ac:dyDescent="0.2">
      <c r="A23" s="6" t="s">
        <v>83</v>
      </c>
      <c r="B23" s="7" t="s">
        <v>40</v>
      </c>
      <c r="C23" s="17" t="s">
        <v>59</v>
      </c>
      <c r="D23" s="17" t="s">
        <v>63</v>
      </c>
      <c r="E23" s="17" t="s">
        <v>64</v>
      </c>
      <c r="F23" s="17" t="s">
        <v>51</v>
      </c>
      <c r="G23" s="21">
        <v>500</v>
      </c>
      <c r="H23" s="8">
        <v>0</v>
      </c>
      <c r="I23" s="9">
        <f t="shared" si="1"/>
        <v>0</v>
      </c>
    </row>
    <row r="24" spans="1:9" ht="22.5" x14ac:dyDescent="0.2">
      <c r="A24" s="6" t="s">
        <v>84</v>
      </c>
      <c r="B24" s="7" t="s">
        <v>42</v>
      </c>
      <c r="C24" s="17" t="s">
        <v>59</v>
      </c>
      <c r="D24" s="17" t="s">
        <v>63</v>
      </c>
      <c r="E24" s="17" t="s">
        <v>64</v>
      </c>
      <c r="F24" s="17" t="s">
        <v>51</v>
      </c>
      <c r="G24" s="21">
        <f>2170.5-32</f>
        <v>2138.5</v>
      </c>
      <c r="H24" s="8">
        <v>0</v>
      </c>
      <c r="I24" s="9">
        <f>H24/G24</f>
        <v>0</v>
      </c>
    </row>
    <row r="25" spans="1:9" ht="21" x14ac:dyDescent="0.2">
      <c r="A25" s="24">
        <v>8</v>
      </c>
      <c r="B25" s="25" t="s">
        <v>21</v>
      </c>
      <c r="C25" s="26" t="s">
        <v>59</v>
      </c>
      <c r="D25" s="26" t="s">
        <v>63</v>
      </c>
      <c r="E25" s="26" t="s">
        <v>64</v>
      </c>
      <c r="F25" s="26" t="s">
        <v>70</v>
      </c>
      <c r="G25" s="20">
        <f>G27+G26</f>
        <v>440.3</v>
      </c>
      <c r="H25" s="20">
        <f>H27+H26</f>
        <v>0</v>
      </c>
      <c r="I25" s="27">
        <f>H25/G25</f>
        <v>0</v>
      </c>
    </row>
    <row r="26" spans="1:9" ht="22.5" x14ac:dyDescent="0.2">
      <c r="A26" s="29" t="s">
        <v>71</v>
      </c>
      <c r="B26" s="30" t="s">
        <v>32</v>
      </c>
      <c r="C26" s="31" t="s">
        <v>59</v>
      </c>
      <c r="D26" s="31" t="s">
        <v>63</v>
      </c>
      <c r="E26" s="31" t="s">
        <v>64</v>
      </c>
      <c r="F26" s="31" t="s">
        <v>70</v>
      </c>
      <c r="G26" s="21">
        <v>271.3</v>
      </c>
      <c r="H26" s="21">
        <v>0</v>
      </c>
      <c r="I26" s="32">
        <f>H26/G26</f>
        <v>0</v>
      </c>
    </row>
    <row r="27" spans="1:9" ht="22.5" x14ac:dyDescent="0.2">
      <c r="A27" s="6" t="s">
        <v>88</v>
      </c>
      <c r="B27" s="7" t="s">
        <v>42</v>
      </c>
      <c r="C27" s="17" t="s">
        <v>59</v>
      </c>
      <c r="D27" s="17" t="s">
        <v>63</v>
      </c>
      <c r="E27" s="17" t="s">
        <v>64</v>
      </c>
      <c r="F27" s="17" t="s">
        <v>70</v>
      </c>
      <c r="G27" s="21">
        <f>137+32</f>
        <v>169</v>
      </c>
      <c r="H27" s="8">
        <v>0</v>
      </c>
      <c r="I27" s="9">
        <f>H27/G27</f>
        <v>0</v>
      </c>
    </row>
    <row r="28" spans="1:9" ht="21" x14ac:dyDescent="0.2">
      <c r="A28" s="24">
        <v>9</v>
      </c>
      <c r="B28" s="25" t="s">
        <v>21</v>
      </c>
      <c r="C28" s="26" t="s">
        <v>59</v>
      </c>
      <c r="D28" s="26" t="s">
        <v>63</v>
      </c>
      <c r="E28" s="26" t="s">
        <v>64</v>
      </c>
      <c r="F28" s="26" t="s">
        <v>78</v>
      </c>
      <c r="G28" s="20">
        <f>G29</f>
        <v>100</v>
      </c>
      <c r="H28" s="20">
        <f>H29+H30</f>
        <v>0</v>
      </c>
      <c r="I28" s="27">
        <f t="shared" ref="I28:I29" si="2">H28/G28</f>
        <v>0</v>
      </c>
    </row>
    <row r="29" spans="1:9" ht="22.5" x14ac:dyDescent="0.2">
      <c r="A29" s="28" t="s">
        <v>85</v>
      </c>
      <c r="B29" s="7" t="s">
        <v>79</v>
      </c>
      <c r="C29" s="17" t="s">
        <v>59</v>
      </c>
      <c r="D29" s="17" t="s">
        <v>63</v>
      </c>
      <c r="E29" s="17" t="s">
        <v>80</v>
      </c>
      <c r="F29" s="17" t="s">
        <v>78</v>
      </c>
      <c r="G29" s="21">
        <v>100</v>
      </c>
      <c r="H29" s="8">
        <v>0</v>
      </c>
      <c r="I29" s="27">
        <f t="shared" si="2"/>
        <v>0</v>
      </c>
    </row>
    <row r="30" spans="1:9" ht="44.25" customHeight="1" x14ac:dyDescent="0.2">
      <c r="A30" s="3">
        <v>10</v>
      </c>
      <c r="B30" s="2" t="s">
        <v>22</v>
      </c>
      <c r="C30" s="1" t="s">
        <v>48</v>
      </c>
      <c r="D30" s="1" t="s">
        <v>57</v>
      </c>
      <c r="E30" s="1" t="s">
        <v>65</v>
      </c>
      <c r="F30" s="1" t="s">
        <v>51</v>
      </c>
      <c r="G30" s="20">
        <v>30</v>
      </c>
      <c r="H30" s="4">
        <v>0</v>
      </c>
      <c r="I30" s="5">
        <f t="shared" si="1"/>
        <v>0</v>
      </c>
    </row>
    <row r="31" spans="1:9" ht="42.75" hidden="1" customHeight="1" x14ac:dyDescent="0.2">
      <c r="A31" s="3"/>
      <c r="B31" s="2"/>
      <c r="C31" s="1"/>
      <c r="D31" s="1"/>
      <c r="E31" s="1"/>
      <c r="F31" s="1"/>
      <c r="G31" s="20"/>
      <c r="H31" s="4"/>
      <c r="I31" s="5" t="e">
        <f t="shared" si="1"/>
        <v>#DIV/0!</v>
      </c>
    </row>
    <row r="32" spans="1:9" ht="42.75" customHeight="1" x14ac:dyDescent="0.2">
      <c r="A32" s="3">
        <v>11</v>
      </c>
      <c r="B32" s="2" t="s">
        <v>22</v>
      </c>
      <c r="C32" s="1" t="s">
        <v>59</v>
      </c>
      <c r="D32" s="1" t="s">
        <v>57</v>
      </c>
      <c r="E32" s="1" t="s">
        <v>65</v>
      </c>
      <c r="F32" s="1" t="s">
        <v>51</v>
      </c>
      <c r="G32" s="20">
        <v>20</v>
      </c>
      <c r="H32" s="4">
        <v>0</v>
      </c>
      <c r="I32" s="5">
        <f t="shared" si="1"/>
        <v>0</v>
      </c>
    </row>
    <row r="33" spans="1:9" ht="31.5" x14ac:dyDescent="0.2">
      <c r="A33" s="3">
        <v>11</v>
      </c>
      <c r="B33" s="2" t="s">
        <v>91</v>
      </c>
      <c r="C33" s="1" t="s">
        <v>48</v>
      </c>
      <c r="D33" s="1" t="s">
        <v>66</v>
      </c>
      <c r="E33" s="1" t="s">
        <v>67</v>
      </c>
      <c r="F33" s="1" t="s">
        <v>51</v>
      </c>
      <c r="G33" s="20">
        <v>75</v>
      </c>
      <c r="H33" s="4">
        <v>0</v>
      </c>
      <c r="I33" s="5">
        <f t="shared" si="1"/>
        <v>0</v>
      </c>
    </row>
    <row r="34" spans="1:9" ht="31.5" x14ac:dyDescent="0.2">
      <c r="A34" s="3">
        <v>12</v>
      </c>
      <c r="B34" s="2" t="s">
        <v>74</v>
      </c>
      <c r="C34" s="1" t="s">
        <v>48</v>
      </c>
      <c r="D34" s="1" t="s">
        <v>75</v>
      </c>
      <c r="E34" s="1" t="s">
        <v>76</v>
      </c>
      <c r="F34" s="1" t="s">
        <v>89</v>
      </c>
      <c r="G34" s="20">
        <v>2500</v>
      </c>
      <c r="H34" s="4">
        <v>0</v>
      </c>
      <c r="I34" s="5">
        <f t="shared" si="1"/>
        <v>0</v>
      </c>
    </row>
    <row r="35" spans="1:9" ht="52.5" x14ac:dyDescent="0.2">
      <c r="A35" s="3">
        <v>13</v>
      </c>
      <c r="B35" s="2" t="s">
        <v>23</v>
      </c>
      <c r="C35" s="1" t="s">
        <v>59</v>
      </c>
      <c r="D35" s="1" t="s">
        <v>68</v>
      </c>
      <c r="E35" s="1" t="s">
        <v>69</v>
      </c>
      <c r="F35" s="1" t="s">
        <v>51</v>
      </c>
      <c r="G35" s="20">
        <v>1000</v>
      </c>
      <c r="H35" s="4">
        <v>103.9</v>
      </c>
      <c r="I35" s="5">
        <f t="shared" ref="I35:I36" si="3">H35/G35</f>
        <v>0.10390000000000001</v>
      </c>
    </row>
    <row r="36" spans="1:9" x14ac:dyDescent="0.2">
      <c r="A36" s="34" t="s">
        <v>1</v>
      </c>
      <c r="B36" s="34"/>
      <c r="C36" s="18"/>
      <c r="D36" s="18"/>
      <c r="E36" s="18"/>
      <c r="F36" s="18"/>
      <c r="G36" s="20">
        <f>G35+G34+G33+G31+G30+G28+G25+G13+G12+G11+G10+G8+G7+G6+G32+G9</f>
        <v>12008.900000000001</v>
      </c>
      <c r="H36" s="20">
        <f>H35+H34+H33+H31+H30+H28+H25+H13+H12+H11+H10+H8+H7+H6+H32+H9</f>
        <v>412.5</v>
      </c>
      <c r="I36" s="5">
        <f t="shared" si="3"/>
        <v>3.4349524102956969E-2</v>
      </c>
    </row>
    <row r="37" spans="1:9" x14ac:dyDescent="0.2">
      <c r="B37" s="11"/>
      <c r="C37" s="11"/>
      <c r="D37" s="11"/>
      <c r="E37" s="11"/>
      <c r="F37" s="11"/>
    </row>
    <row r="38" spans="1:9" x14ac:dyDescent="0.2">
      <c r="B38" s="11"/>
      <c r="C38" s="11"/>
      <c r="D38" s="11"/>
      <c r="E38" s="11"/>
      <c r="F38" s="11"/>
    </row>
    <row r="39" spans="1:9" ht="15.75" x14ac:dyDescent="0.25">
      <c r="A39" s="13" t="s">
        <v>86</v>
      </c>
      <c r="B39" s="14"/>
      <c r="C39" s="14"/>
      <c r="D39" s="14"/>
      <c r="E39" s="14"/>
      <c r="F39" s="14"/>
      <c r="G39" s="23"/>
      <c r="H39" s="13"/>
      <c r="I39" s="13"/>
    </row>
    <row r="40" spans="1:9" ht="15.75" x14ac:dyDescent="0.25">
      <c r="A40" s="13" t="s">
        <v>87</v>
      </c>
      <c r="B40" s="14"/>
      <c r="C40" s="14"/>
      <c r="D40" s="14"/>
      <c r="E40" s="14"/>
      <c r="F40" s="14"/>
      <c r="G40" s="33" t="s">
        <v>72</v>
      </c>
      <c r="H40" s="33"/>
      <c r="I40" s="33"/>
    </row>
    <row r="52" spans="1:1" x14ac:dyDescent="0.2">
      <c r="A52" s="15" t="s">
        <v>24</v>
      </c>
    </row>
  </sheetData>
  <mergeCells count="11">
    <mergeCell ref="G40:I40"/>
    <mergeCell ref="A36:B36"/>
    <mergeCell ref="B2:I2"/>
    <mergeCell ref="A1:I1"/>
    <mergeCell ref="B4:B5"/>
    <mergeCell ref="A4:A5"/>
    <mergeCell ref="C4:F4"/>
    <mergeCell ref="G4:G5"/>
    <mergeCell ref="H4:H5"/>
    <mergeCell ref="I4:I5"/>
    <mergeCell ref="H3:I3"/>
  </mergeCells>
  <pageMargins left="0.74803149606299213" right="0.74803149606299213" top="0.98425196850393704" bottom="0.78740157480314965" header="0.51181102362204722" footer="0.51181102362204722"/>
  <pageSetup paperSize="9" scale="95" orientation="portrait" r:id="rId1"/>
  <headerFooter differentFirst="1" alignWithMargins="0">
    <oddFooter>&amp;R&amp;"Times New Roman,обычный"&amp;P</oddFooter>
  </headerFooter>
  <rowBreaks count="1" manualBreakCount="1">
    <brk id="30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8"/>
  <sheetViews>
    <sheetView workbookViewId="0">
      <selection activeCell="K17" sqref="K17"/>
    </sheetView>
  </sheetViews>
  <sheetFormatPr defaultRowHeight="12.75" x14ac:dyDescent="0.2"/>
  <sheetData>
    <row r="3" spans="1:9" x14ac:dyDescent="0.2">
      <c r="A3" s="10" t="s">
        <v>10</v>
      </c>
      <c r="B3" s="10"/>
      <c r="C3" s="10"/>
      <c r="D3" s="10"/>
      <c r="E3" s="10"/>
      <c r="F3" s="10"/>
      <c r="G3" s="10"/>
      <c r="H3" s="10"/>
      <c r="I3" s="10"/>
    </row>
    <row r="4" spans="1:9" x14ac:dyDescent="0.2">
      <c r="A4" s="10"/>
      <c r="B4" s="10"/>
      <c r="C4" s="10"/>
      <c r="D4" s="10"/>
      <c r="E4" s="10"/>
      <c r="F4" s="10"/>
      <c r="G4" s="10"/>
      <c r="H4" s="10"/>
      <c r="I4" s="10"/>
    </row>
    <row r="5" spans="1:9" ht="43.15" customHeight="1" x14ac:dyDescent="0.2">
      <c r="A5" s="46" t="s">
        <v>11</v>
      </c>
      <c r="B5" s="46"/>
      <c r="C5" s="46"/>
      <c r="D5" s="46"/>
      <c r="E5" s="10"/>
      <c r="F5" s="10"/>
      <c r="G5" s="10"/>
      <c r="I5" s="16" t="s">
        <v>12</v>
      </c>
    </row>
    <row r="6" spans="1:9" x14ac:dyDescent="0.2">
      <c r="A6" s="10"/>
      <c r="B6" s="10"/>
      <c r="C6" s="10"/>
      <c r="D6" s="10"/>
      <c r="E6" s="10"/>
      <c r="F6" s="10"/>
      <c r="G6" s="10"/>
      <c r="H6" s="16"/>
      <c r="I6" s="16"/>
    </row>
    <row r="7" spans="1:9" x14ac:dyDescent="0.2">
      <c r="A7" s="10"/>
      <c r="B7" s="10"/>
      <c r="C7" s="10"/>
      <c r="D7" s="10"/>
      <c r="E7" s="10"/>
      <c r="F7" s="10"/>
      <c r="G7" s="10"/>
      <c r="H7" s="16"/>
      <c r="I7" s="16"/>
    </row>
    <row r="8" spans="1:9" ht="58.15" customHeight="1" x14ac:dyDescent="0.2">
      <c r="A8" s="46" t="s">
        <v>13</v>
      </c>
      <c r="B8" s="46"/>
      <c r="C8" s="46"/>
      <c r="D8" s="46"/>
      <c r="E8" s="10"/>
      <c r="F8" s="10"/>
      <c r="G8" s="10"/>
      <c r="I8" s="16" t="s">
        <v>14</v>
      </c>
    </row>
  </sheetData>
  <mergeCells count="2">
    <mergeCell ref="A5:D5"/>
    <mergeCell ref="A8:D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Бюджет</vt:lpstr>
      <vt:lpstr>Лист1</vt:lpstr>
      <vt:lpstr>Бюджет!Заголовки_для_печати</vt:lpstr>
      <vt:lpstr>Бюджет!Область_печати</vt:lpstr>
    </vt:vector>
  </TitlesOfParts>
  <Company>BSS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Admin</cp:lastModifiedBy>
  <cp:lastPrinted>2017-04-05T07:47:37Z</cp:lastPrinted>
  <dcterms:created xsi:type="dcterms:W3CDTF">2002-03-11T10:22:12Z</dcterms:created>
  <dcterms:modified xsi:type="dcterms:W3CDTF">2017-04-05T07:47:41Z</dcterms:modified>
</cp:coreProperties>
</file>